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76" windowWidth="19092" windowHeight="7992"/>
  </bookViews>
  <sheets>
    <sheet name="МП 2021" sheetId="1" r:id="rId1"/>
  </sheets>
  <definedNames>
    <definedName name="_xlnm.Print_Titles" localSheetId="0">'МП 2021'!$7:$9</definedName>
    <definedName name="_xlnm.Print_Area" localSheetId="0">'МП 2021'!$A$1:$J$48</definedName>
  </definedNames>
  <calcPr calcId="145621"/>
</workbook>
</file>

<file path=xl/calcChain.xml><?xml version="1.0" encoding="utf-8"?>
<calcChain xmlns="http://schemas.openxmlformats.org/spreadsheetml/2006/main">
  <c r="C33" i="1" l="1"/>
  <c r="C44" i="1" l="1"/>
  <c r="H34" i="1" l="1"/>
  <c r="J47" i="1" l="1"/>
  <c r="H47" i="1"/>
  <c r="I44" i="1" l="1"/>
  <c r="G44" i="1"/>
  <c r="J46" i="1"/>
  <c r="H46" i="1"/>
  <c r="J45" i="1"/>
  <c r="H45" i="1"/>
  <c r="J44" i="1" l="1"/>
  <c r="H44" i="1"/>
  <c r="J37" i="1"/>
  <c r="H37" i="1"/>
  <c r="J43" i="1" l="1"/>
  <c r="H43" i="1"/>
  <c r="H18" i="1"/>
  <c r="H26" i="1" l="1"/>
  <c r="H27" i="1"/>
  <c r="H28" i="1"/>
  <c r="C16" i="1" l="1"/>
  <c r="G16" i="1"/>
  <c r="I16" i="1"/>
  <c r="H40" i="1" l="1"/>
  <c r="H39" i="1"/>
  <c r="I33" i="1" l="1"/>
  <c r="G33" i="1"/>
  <c r="G10" i="1" l="1"/>
  <c r="I10" i="1"/>
  <c r="G19" i="1" l="1"/>
  <c r="I19" i="1"/>
  <c r="I38" i="1" l="1"/>
  <c r="G38" i="1"/>
  <c r="I29" i="1"/>
  <c r="G29" i="1"/>
  <c r="C10" i="1" l="1"/>
  <c r="J40" i="1" l="1"/>
  <c r="J39" i="1"/>
  <c r="H24" i="1" l="1"/>
  <c r="H10" i="1" l="1"/>
  <c r="J41" i="1"/>
  <c r="C29" i="1" l="1"/>
  <c r="J32" i="1"/>
  <c r="H32" i="1"/>
  <c r="H29" i="1" l="1"/>
  <c r="J29" i="1"/>
  <c r="H41" i="1"/>
  <c r="C38" i="1"/>
  <c r="J38" i="1" s="1"/>
  <c r="J36" i="1"/>
  <c r="H36" i="1"/>
  <c r="I35" i="1"/>
  <c r="G35" i="1"/>
  <c r="C35" i="1"/>
  <c r="J34" i="1"/>
  <c r="J42" i="1"/>
  <c r="H42" i="1"/>
  <c r="J30" i="1"/>
  <c r="J31" i="1"/>
  <c r="H30" i="1"/>
  <c r="H31" i="1"/>
  <c r="J26" i="1"/>
  <c r="J27" i="1"/>
  <c r="J28" i="1"/>
  <c r="I25" i="1"/>
  <c r="G25" i="1"/>
  <c r="C25" i="1"/>
  <c r="J23" i="1"/>
  <c r="J24" i="1"/>
  <c r="H23" i="1"/>
  <c r="I22" i="1"/>
  <c r="G22" i="1"/>
  <c r="C22" i="1"/>
  <c r="J20" i="1"/>
  <c r="J21" i="1"/>
  <c r="H20" i="1"/>
  <c r="H21" i="1"/>
  <c r="C19" i="1"/>
  <c r="J17" i="1"/>
  <c r="J18" i="1"/>
  <c r="H17" i="1"/>
  <c r="C48" i="1" l="1"/>
  <c r="I48" i="1"/>
  <c r="G48" i="1"/>
  <c r="H35" i="1"/>
  <c r="J19" i="1"/>
  <c r="H19" i="1"/>
  <c r="H38" i="1"/>
  <c r="H33" i="1"/>
  <c r="J35" i="1"/>
  <c r="J33" i="1"/>
  <c r="H22" i="1"/>
  <c r="H16" i="1"/>
  <c r="J16" i="1"/>
  <c r="J22" i="1"/>
  <c r="H25" i="1"/>
  <c r="J25" i="1"/>
  <c r="H15" i="1"/>
  <c r="J15" i="1"/>
  <c r="J14" i="1"/>
  <c r="H14" i="1"/>
  <c r="J13" i="1"/>
  <c r="H13" i="1"/>
  <c r="J12" i="1"/>
  <c r="H12" i="1"/>
  <c r="J11" i="1"/>
  <c r="H11" i="1"/>
  <c r="H48" i="1" l="1"/>
  <c r="J48" i="1"/>
  <c r="J10" i="1"/>
</calcChain>
</file>

<file path=xl/sharedStrings.xml><?xml version="1.0" encoding="utf-8"?>
<sst xmlns="http://schemas.openxmlformats.org/spreadsheetml/2006/main" count="55" uniqueCount="53">
  <si>
    <t>№ п/п</t>
  </si>
  <si>
    <t>Наименование</t>
  </si>
  <si>
    <t xml:space="preserve"> в том числе </t>
  </si>
  <si>
    <t>%</t>
  </si>
  <si>
    <t>Поставлено                       на учет БО</t>
  </si>
  <si>
    <t>Исполнено</t>
  </si>
  <si>
    <t>(решение ТГД от 19.12.2012  №147 (368), в ред. от 29.03.2013  № 67)</t>
  </si>
  <si>
    <t>ВСЕГО по МП</t>
  </si>
  <si>
    <t xml:space="preserve">ИНФОРМАЦИЯ </t>
  </si>
  <si>
    <t xml:space="preserve">ОБ ОСВОЕНИИ СРЕДСТВ </t>
  </si>
  <si>
    <t>В РАМКАХ МУНИЦИПАЛЬНЫХ ПРОГРАММ ГОРОДА ТВЕРИ</t>
  </si>
  <si>
    <t>Обеспечение доступности дошкольных образовательных услуг детям в возрасте от 3 до 7 лет</t>
  </si>
  <si>
    <t>Развитие системы предоставления детям услуг дополнительного образования</t>
  </si>
  <si>
    <t>Сохранение и развитие культурного потенциала города Твери</t>
  </si>
  <si>
    <t>Развитие физической культуры и спорта города Твери</t>
  </si>
  <si>
    <t>Развитие молодежной политики на территории города Твери</t>
  </si>
  <si>
    <t>Формирование безбарьерной среды для лиц с ограниченными возможностями</t>
  </si>
  <si>
    <t>Повышение надежности функционирования коммунальной инфраструктуры МО ГО город Тверь</t>
  </si>
  <si>
    <t>Развитие коммунальной инфраструктуры МО ГО город Тверь</t>
  </si>
  <si>
    <t>Дорожное хозяйство</t>
  </si>
  <si>
    <t>Комплексная профилактика правонарушений</t>
  </si>
  <si>
    <t>Повышение безопасности населения города</t>
  </si>
  <si>
    <t>Управление имуществом города Твери</t>
  </si>
  <si>
    <t>Управление земельными ресурсами города Твери</t>
  </si>
  <si>
    <t>Обеспечение деятельности казенных учреждений, обслуживающих отрасль "Образование"</t>
  </si>
  <si>
    <t>Обеспечение населения доступным и комфортным жильем</t>
  </si>
  <si>
    <t>Обеспечение безопасных и комфортных условий проживания граждан в многоквартирных (жилых) домах города Твери</t>
  </si>
  <si>
    <t>Ликвидация аварийного жилья</t>
  </si>
  <si>
    <t>Повышение энергетической эффективности коммунальной инфраструктуры МО ГО город Тверь</t>
  </si>
  <si>
    <t>МП "Содействие развитию туризма в городе Твери" на 2018-2023 годы</t>
  </si>
  <si>
    <t>МП "Содействие экономическому развитию города Твери" на 2019-2024 годы</t>
  </si>
  <si>
    <t>Содействие развитию экономического потенциала</t>
  </si>
  <si>
    <t>Малое и среднее предпринимательство</t>
  </si>
  <si>
    <t>тыс. руб.</t>
  </si>
  <si>
    <t>МП "Развитие образования города Твери" на 2021-2026 годы</t>
  </si>
  <si>
    <t>Развитие общего образования</t>
  </si>
  <si>
    <t>Совершенствование механизма предоставления услуг по организации отдыха детей в каникулярное время</t>
  </si>
  <si>
    <t>МП "Развитие культуры города Твери" на 2021-2026 годы</t>
  </si>
  <si>
    <t>Реализация социально-значимых проектов в сфере культуры города Твери, сохранение культурного наследия города Твери</t>
  </si>
  <si>
    <t>МП "Развитие физической культуры, спорта и молодежной политики города Твери" на 2021-2026 годы</t>
  </si>
  <si>
    <t>МП "Социальная поддержка населения города Твери" на 2021-2026 годы</t>
  </si>
  <si>
    <t>Оказание дополнительных мер социальной поддержки и социальной помощи отдельным категориям населения города Твери</t>
  </si>
  <si>
    <t>МП "Обеспечение доступным жильем населения города Твери" на 2021-2026 годы</t>
  </si>
  <si>
    <t>МП "Коммунальное хозяйство города Твери" на 2021-2026 годы</t>
  </si>
  <si>
    <t>МП "Дорожное хозяйство и общественный транспорт города Твери" на 2021-2026 годы</t>
  </si>
  <si>
    <t>МП "Обеспечение правопорядка и безопасности населения города Твери " на 2021-2026 годы</t>
  </si>
  <si>
    <t>МП "Управление муниципальной собственностью" на 2021-2026 годы</t>
  </si>
  <si>
    <t>МП "Развитие информационных ресурсов города Твери" на 2021-2026 годы</t>
  </si>
  <si>
    <t>МП "Формирование современной городской среды" на 2018-2024 годы</t>
  </si>
  <si>
    <t>МП "Участие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города Твери" на 2020-2025 годы</t>
  </si>
  <si>
    <t>В 2022 ГОДУ</t>
  </si>
  <si>
    <t>Бюджет города Твери на 2022 год всего, 
тыс. руб.</t>
  </si>
  <si>
    <t>по состоянию на 01.05.2022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</si>
</sst>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7" applyNumberFormat="0" applyAlignment="0" applyProtection="0"/>
    <xf numFmtId="0" fontId="21" fillId="9" borderId="8" applyNumberFormat="0" applyAlignment="0" applyProtection="0"/>
    <xf numFmtId="0" fontId="22" fillId="9" borderId="7" applyNumberFormat="0" applyAlignment="0" applyProtection="0"/>
    <xf numFmtId="0" fontId="23" fillId="0" borderId="9" applyNumberFormat="0" applyFill="0" applyAlignment="0" applyProtection="0"/>
    <xf numFmtId="0" fontId="24" fillId="10" borderId="10" applyNumberFormat="0" applyAlignment="0" applyProtection="0"/>
    <xf numFmtId="0" fontId="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2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6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11" applyNumberFormat="0" applyFont="0" applyAlignment="0" applyProtection="0"/>
  </cellStyleXfs>
  <cellXfs count="60">
    <xf numFmtId="0" fontId="0" fillId="0" borderId="0" xfId="0"/>
    <xf numFmtId="0" fontId="0" fillId="0" borderId="0" xfId="0" applyFont="1"/>
    <xf numFmtId="0" fontId="0" fillId="0" borderId="0" xfId="0" applyFill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6" fillId="0" borderId="0" xfId="0" applyFont="1"/>
    <xf numFmtId="0" fontId="7" fillId="0" borderId="0" xfId="0" applyFont="1"/>
    <xf numFmtId="0" fontId="11" fillId="0" borderId="0" xfId="0" applyFont="1"/>
    <xf numFmtId="165" fontId="8" fillId="0" borderId="0" xfId="0" applyNumberFormat="1" applyFont="1"/>
    <xf numFmtId="0" fontId="12" fillId="0" borderId="0" xfId="0" applyFont="1"/>
    <xf numFmtId="0" fontId="2" fillId="4" borderId="1" xfId="0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65" fontId="8" fillId="0" borderId="0" xfId="0" applyNumberFormat="1" applyFont="1" applyFill="1"/>
    <xf numFmtId="165" fontId="8" fillId="0" borderId="0" xfId="0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horizontal="center" vertical="center" wrapText="1"/>
    </xf>
    <xf numFmtId="165" fontId="9" fillId="0" borderId="0" xfId="0" applyNumberFormat="1" applyFont="1" applyFill="1"/>
    <xf numFmtId="165" fontId="27" fillId="0" borderId="0" xfId="0" applyNumberFormat="1" applyFont="1" applyFill="1" applyAlignment="1">
      <alignment horizontal="center" vertical="center" wrapText="1"/>
    </xf>
    <xf numFmtId="165" fontId="27" fillId="0" borderId="0" xfId="0" applyNumberFormat="1" applyFont="1" applyFill="1"/>
    <xf numFmtId="165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2" borderId="0" xfId="0" applyFont="1" applyFill="1"/>
    <xf numFmtId="4" fontId="8" fillId="0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5" fontId="30" fillId="2" borderId="1" xfId="0" applyNumberFormat="1" applyFont="1" applyFill="1" applyBorder="1" applyAlignment="1">
      <alignment horizontal="center" vertical="center" wrapText="1"/>
    </xf>
    <xf numFmtId="165" fontId="31" fillId="0" borderId="1" xfId="0" applyNumberFormat="1" applyFont="1" applyBorder="1" applyAlignment="1">
      <alignment horizontal="center" vertical="center" wrapText="1"/>
    </xf>
    <xf numFmtId="165" fontId="30" fillId="0" borderId="1" xfId="0" applyNumberFormat="1" applyFont="1" applyBorder="1" applyAlignment="1">
      <alignment horizontal="center" vertical="center" wrapText="1"/>
    </xf>
    <xf numFmtId="166" fontId="30" fillId="2" borderId="1" xfId="1" applyNumberFormat="1" applyFont="1" applyFill="1" applyBorder="1" applyAlignment="1">
      <alignment horizontal="center" vertical="center" wrapText="1"/>
    </xf>
    <xf numFmtId="166" fontId="30" fillId="0" borderId="1" xfId="1" applyNumberFormat="1" applyFont="1" applyBorder="1" applyAlignment="1">
      <alignment horizontal="center" vertical="center" wrapText="1"/>
    </xf>
    <xf numFmtId="165" fontId="32" fillId="4" borderId="1" xfId="0" applyNumberFormat="1" applyFont="1" applyFill="1" applyBorder="1" applyAlignment="1">
      <alignment horizontal="center" vertical="center" wrapText="1"/>
    </xf>
    <xf numFmtId="166" fontId="32" fillId="4" borderId="1" xfId="1" applyNumberFormat="1" applyFont="1" applyFill="1" applyBorder="1" applyAlignment="1">
      <alignment horizontal="center" vertical="center" wrapText="1"/>
    </xf>
    <xf numFmtId="165" fontId="32" fillId="3" borderId="1" xfId="0" applyNumberFormat="1" applyFont="1" applyFill="1" applyBorder="1" applyAlignment="1">
      <alignment horizontal="center" vertical="center" wrapText="1"/>
    </xf>
    <xf numFmtId="166" fontId="32" fillId="3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165" fontId="32" fillId="4" borderId="1" xfId="0" applyNumberFormat="1" applyFont="1" applyFill="1" applyBorder="1" applyAlignment="1">
      <alignment horizontal="center" vertical="center" wrapText="1"/>
    </xf>
    <xf numFmtId="166" fontId="32" fillId="4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8" fillId="0" borderId="3" xfId="0" applyFont="1" applyBorder="1" applyAlignment="1">
      <alignment horizontal="right" vertical="top"/>
    </xf>
  </cellXfs>
  <cellStyles count="47">
    <cellStyle name="20% - Акцент1" xfId="20" builtinId="30" customBuiltin="1"/>
    <cellStyle name="20% - Акцент2" xfId="24" builtinId="34" customBuiltin="1"/>
    <cellStyle name="20% - Акцент3" xfId="28" builtinId="38" customBuiltin="1"/>
    <cellStyle name="20% - Акцент4" xfId="32" builtinId="42" customBuiltin="1"/>
    <cellStyle name="20% - Акцент5" xfId="36" builtinId="46" customBuiltin="1"/>
    <cellStyle name="20% - Акцент6" xfId="40" builtinId="50" customBuiltin="1"/>
    <cellStyle name="40% - Акцент1" xfId="21" builtinId="31" customBuiltin="1"/>
    <cellStyle name="40% - Акцент2" xfId="25" builtinId="35" customBuiltin="1"/>
    <cellStyle name="40% - Акцент3" xfId="29" builtinId="39" customBuiltin="1"/>
    <cellStyle name="40% - Акцент4" xfId="33" builtinId="43" customBuiltin="1"/>
    <cellStyle name="40% - Акцент5" xfId="37" builtinId="47" customBuiltin="1"/>
    <cellStyle name="40% - Акцент6" xfId="41" builtinId="51" customBuiltin="1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2"/>
    <cellStyle name="Обычный 3" xfId="43"/>
    <cellStyle name="Обычный 4" xfId="44"/>
    <cellStyle name="Обычный 5" xfId="45"/>
    <cellStyle name="Плохой" xfId="9" builtinId="27" customBuiltin="1"/>
    <cellStyle name="Пояснение" xfId="17" builtinId="53" customBuiltin="1"/>
    <cellStyle name="Примечание 2" xfId="46"/>
    <cellStyle name="Связанная ячейка" xfId="14" builtinId="24" customBuiltin="1"/>
    <cellStyle name="Текст предупреждения" xfId="16" builtinId="11" customBuiltin="1"/>
    <cellStyle name="Финансовый" xfId="1" builtinId="3"/>
    <cellStyle name="Хороший" xfId="8" builtinId="26" customBuiltin="1"/>
  </cellStyles>
  <dxfs count="0"/>
  <tableStyles count="0" defaultTableStyle="TableStyleMedium9" defaultPivotStyle="PivotStyleLight16"/>
  <colors>
    <mruColors>
      <color rgb="FFE8BFBE"/>
      <color rgb="FFECCBCA"/>
      <color rgb="FFF4771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view="pageBreakPreview" topLeftCell="A13" zoomScale="115" zoomScaleNormal="110" zoomScaleSheetLayoutView="115" workbookViewId="0">
      <selection activeCell="I38" sqref="I38"/>
    </sheetView>
  </sheetViews>
  <sheetFormatPr defaultRowHeight="14.4" x14ac:dyDescent="0.3"/>
  <cols>
    <col min="1" max="1" width="4" style="4" customWidth="1"/>
    <col min="2" max="2" width="50.44140625" style="4" customWidth="1"/>
    <col min="3" max="3" width="16.5546875" style="4" customWidth="1"/>
    <col min="4" max="4" width="11.5546875" style="4" hidden="1" customWidth="1"/>
    <col min="5" max="5" width="10.88671875" style="4" hidden="1" customWidth="1"/>
    <col min="6" max="6" width="6" style="4" hidden="1" customWidth="1"/>
    <col min="7" max="7" width="11.6640625" style="4" customWidth="1"/>
    <col min="8" max="8" width="9.5546875" style="4" customWidth="1"/>
    <col min="9" max="9" width="11.88671875" style="23" customWidth="1"/>
    <col min="10" max="10" width="9.44140625" style="22" customWidth="1"/>
  </cols>
  <sheetData>
    <row r="1" spans="1:10" s="6" customFormat="1" x14ac:dyDescent="0.3">
      <c r="A1" s="57" t="s">
        <v>8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s="6" customFormat="1" x14ac:dyDescent="0.3">
      <c r="A2" s="57" t="s">
        <v>9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s="6" customFormat="1" x14ac:dyDescent="0.3">
      <c r="A3" s="57" t="s">
        <v>10</v>
      </c>
      <c r="B3" s="57"/>
      <c r="C3" s="57"/>
      <c r="D3" s="57"/>
      <c r="E3" s="57"/>
      <c r="F3" s="57"/>
      <c r="G3" s="57"/>
      <c r="H3" s="57"/>
      <c r="I3" s="57"/>
      <c r="J3" s="57"/>
    </row>
    <row r="4" spans="1:10" s="6" customFormat="1" x14ac:dyDescent="0.3">
      <c r="A4" s="57" t="s">
        <v>50</v>
      </c>
      <c r="B4" s="57"/>
      <c r="C4" s="57"/>
      <c r="D4" s="57"/>
      <c r="E4" s="57"/>
      <c r="F4" s="57"/>
      <c r="G4" s="57"/>
      <c r="H4" s="57"/>
      <c r="I4" s="57"/>
      <c r="J4" s="57"/>
    </row>
    <row r="5" spans="1:10" s="6" customFormat="1" ht="15" hidden="1" x14ac:dyDescent="0.25">
      <c r="A5" s="58" t="s">
        <v>6</v>
      </c>
      <c r="B5" s="58"/>
      <c r="C5" s="58"/>
      <c r="D5" s="58"/>
      <c r="E5" s="58"/>
      <c r="F5" s="58"/>
      <c r="G5" s="58"/>
      <c r="H5" s="58"/>
      <c r="I5" s="58"/>
      <c r="J5" s="58"/>
    </row>
    <row r="6" spans="1:10" s="6" customFormat="1" x14ac:dyDescent="0.3">
      <c r="A6" s="1"/>
      <c r="B6" s="1"/>
      <c r="C6" s="59" t="s">
        <v>52</v>
      </c>
      <c r="D6" s="59"/>
      <c r="E6" s="59"/>
      <c r="F6" s="59"/>
      <c r="G6" s="59"/>
      <c r="H6" s="59"/>
      <c r="I6" s="59"/>
      <c r="J6" s="59"/>
    </row>
    <row r="7" spans="1:10" s="6" customFormat="1" ht="33" customHeight="1" x14ac:dyDescent="0.3">
      <c r="A7" s="56" t="s">
        <v>0</v>
      </c>
      <c r="B7" s="56" t="s">
        <v>1</v>
      </c>
      <c r="C7" s="56" t="s">
        <v>51</v>
      </c>
      <c r="D7" s="56" t="s">
        <v>2</v>
      </c>
      <c r="E7" s="56"/>
      <c r="F7" s="56"/>
      <c r="G7" s="56" t="s">
        <v>4</v>
      </c>
      <c r="H7" s="56"/>
      <c r="I7" s="56" t="s">
        <v>5</v>
      </c>
      <c r="J7" s="56"/>
    </row>
    <row r="8" spans="1:10" s="6" customFormat="1" ht="24.75" customHeight="1" x14ac:dyDescent="0.3">
      <c r="A8" s="56"/>
      <c r="B8" s="56"/>
      <c r="C8" s="56"/>
      <c r="D8" s="34"/>
      <c r="E8" s="34"/>
      <c r="F8" s="34"/>
      <c r="G8" s="25" t="s">
        <v>33</v>
      </c>
      <c r="H8" s="35" t="s">
        <v>3</v>
      </c>
      <c r="I8" s="25" t="s">
        <v>33</v>
      </c>
      <c r="J8" s="35" t="s">
        <v>3</v>
      </c>
    </row>
    <row r="9" spans="1:10" s="10" customFormat="1" ht="15" customHeight="1" x14ac:dyDescent="0.2">
      <c r="A9" s="24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36">
        <v>4</v>
      </c>
      <c r="H9" s="36">
        <v>5</v>
      </c>
      <c r="I9" s="37">
        <v>6</v>
      </c>
      <c r="J9" s="38">
        <v>7</v>
      </c>
    </row>
    <row r="10" spans="1:10" s="3" customFormat="1" ht="27.6" customHeight="1" x14ac:dyDescent="0.3">
      <c r="A10" s="26">
        <v>1</v>
      </c>
      <c r="B10" s="27" t="s">
        <v>34</v>
      </c>
      <c r="C10" s="47">
        <f>SUM(C11:C15)</f>
        <v>5159724.0000000009</v>
      </c>
      <c r="D10" s="47"/>
      <c r="E10" s="47"/>
      <c r="F10" s="47"/>
      <c r="G10" s="47">
        <f>SUM(G11:G15)</f>
        <v>4855353.7</v>
      </c>
      <c r="H10" s="48">
        <f>G10*100/C10</f>
        <v>94.101035249172227</v>
      </c>
      <c r="I10" s="47">
        <f>SUM(I11:I15)</f>
        <v>1684998.4000000001</v>
      </c>
      <c r="J10" s="47">
        <f t="shared" ref="J10:J38" si="0">I10*100/C10</f>
        <v>32.656754508574487</v>
      </c>
    </row>
    <row r="11" spans="1:10" s="4" customFormat="1" ht="28.5" customHeight="1" x14ac:dyDescent="0.3">
      <c r="A11" s="28"/>
      <c r="B11" s="29" t="s">
        <v>11</v>
      </c>
      <c r="C11" s="42">
        <v>2254388.1</v>
      </c>
      <c r="D11" s="43"/>
      <c r="E11" s="43"/>
      <c r="F11" s="43"/>
      <c r="G11" s="44">
        <v>2191547.2000000002</v>
      </c>
      <c r="H11" s="45">
        <f t="shared" ref="H11:H41" si="1">G11*100/C11</f>
        <v>97.212507464885931</v>
      </c>
      <c r="I11" s="44">
        <v>784024.6</v>
      </c>
      <c r="J11" s="42">
        <f t="shared" si="0"/>
        <v>34.777711965388747</v>
      </c>
    </row>
    <row r="12" spans="1:10" s="4" customFormat="1" ht="16.5" customHeight="1" x14ac:dyDescent="0.3">
      <c r="A12" s="28"/>
      <c r="B12" s="29" t="s">
        <v>35</v>
      </c>
      <c r="C12" s="44">
        <v>2711559.1</v>
      </c>
      <c r="D12" s="43"/>
      <c r="E12" s="43"/>
      <c r="F12" s="43"/>
      <c r="G12" s="44">
        <v>2513248.9</v>
      </c>
      <c r="H12" s="45">
        <f t="shared" si="1"/>
        <v>92.686488006106885</v>
      </c>
      <c r="I12" s="44">
        <v>856141</v>
      </c>
      <c r="J12" s="42">
        <f t="shared" si="0"/>
        <v>31.573754007426945</v>
      </c>
    </row>
    <row r="13" spans="1:10" s="4" customFormat="1" ht="29.25" customHeight="1" x14ac:dyDescent="0.3">
      <c r="A13" s="28"/>
      <c r="B13" s="29" t="s">
        <v>12</v>
      </c>
      <c r="C13" s="44">
        <v>45985.4</v>
      </c>
      <c r="D13" s="43"/>
      <c r="E13" s="43"/>
      <c r="F13" s="43"/>
      <c r="G13" s="44">
        <v>45985.4</v>
      </c>
      <c r="H13" s="45">
        <f t="shared" si="1"/>
        <v>100</v>
      </c>
      <c r="I13" s="44">
        <v>19707.8</v>
      </c>
      <c r="J13" s="42">
        <f t="shared" si="0"/>
        <v>42.856645804972878</v>
      </c>
    </row>
    <row r="14" spans="1:10" s="4" customFormat="1" ht="28.5" customHeight="1" x14ac:dyDescent="0.3">
      <c r="A14" s="28"/>
      <c r="B14" s="29" t="s">
        <v>36</v>
      </c>
      <c r="C14" s="44">
        <v>89657.9</v>
      </c>
      <c r="D14" s="43"/>
      <c r="E14" s="43"/>
      <c r="F14" s="43"/>
      <c r="G14" s="44">
        <v>86412</v>
      </c>
      <c r="H14" s="45">
        <f t="shared" si="1"/>
        <v>96.379683218099018</v>
      </c>
      <c r="I14" s="44">
        <v>9536.2999999999993</v>
      </c>
      <c r="J14" s="42">
        <f t="shared" si="0"/>
        <v>10.636318718149766</v>
      </c>
    </row>
    <row r="15" spans="1:10" s="4" customFormat="1" ht="30" customHeight="1" x14ac:dyDescent="0.3">
      <c r="A15" s="28"/>
      <c r="B15" s="29" t="s">
        <v>24</v>
      </c>
      <c r="C15" s="44">
        <v>58133.5</v>
      </c>
      <c r="D15" s="43"/>
      <c r="E15" s="43"/>
      <c r="F15" s="43"/>
      <c r="G15" s="44">
        <v>18160.2</v>
      </c>
      <c r="H15" s="46">
        <f t="shared" si="1"/>
        <v>31.238786586047631</v>
      </c>
      <c r="I15" s="44">
        <v>15588.7</v>
      </c>
      <c r="J15" s="44">
        <f t="shared" si="0"/>
        <v>26.81534743306355</v>
      </c>
    </row>
    <row r="16" spans="1:10" s="7" customFormat="1" ht="26.25" customHeight="1" x14ac:dyDescent="0.3">
      <c r="A16" s="26">
        <v>2</v>
      </c>
      <c r="B16" s="11" t="s">
        <v>37</v>
      </c>
      <c r="C16" s="47">
        <f>SUM(C17:C18)</f>
        <v>444555.69999999995</v>
      </c>
      <c r="D16" s="47"/>
      <c r="E16" s="47"/>
      <c r="F16" s="47"/>
      <c r="G16" s="47">
        <f>SUM(G17:G18)</f>
        <v>426909.6</v>
      </c>
      <c r="H16" s="48">
        <f t="shared" si="1"/>
        <v>96.030621134764445</v>
      </c>
      <c r="I16" s="47">
        <f>SUM(I17:I18)</f>
        <v>142852.20000000001</v>
      </c>
      <c r="J16" s="47">
        <f t="shared" si="0"/>
        <v>32.133701131264324</v>
      </c>
    </row>
    <row r="17" spans="1:11" s="4" customFormat="1" ht="27" customHeight="1" x14ac:dyDescent="0.3">
      <c r="A17" s="28"/>
      <c r="B17" s="30" t="s">
        <v>13</v>
      </c>
      <c r="C17" s="44">
        <v>426672.6</v>
      </c>
      <c r="D17" s="43"/>
      <c r="E17" s="43"/>
      <c r="F17" s="43"/>
      <c r="G17" s="44">
        <v>419080.3</v>
      </c>
      <c r="H17" s="46">
        <f t="shared" si="1"/>
        <v>98.220579432567277</v>
      </c>
      <c r="I17" s="44">
        <v>140243.5</v>
      </c>
      <c r="J17" s="44">
        <f t="shared" si="0"/>
        <v>32.869113226394198</v>
      </c>
    </row>
    <row r="18" spans="1:11" s="6" customFormat="1" ht="41.4" x14ac:dyDescent="0.3">
      <c r="A18" s="28"/>
      <c r="B18" s="30" t="s">
        <v>38</v>
      </c>
      <c r="C18" s="44">
        <v>17883.099999999999</v>
      </c>
      <c r="D18" s="43"/>
      <c r="E18" s="43"/>
      <c r="F18" s="43"/>
      <c r="G18" s="44">
        <v>7829.3</v>
      </c>
      <c r="H18" s="46">
        <f t="shared" si="1"/>
        <v>43.78044075132388</v>
      </c>
      <c r="I18" s="44">
        <v>2608.6999999999998</v>
      </c>
      <c r="J18" s="44">
        <f t="shared" si="0"/>
        <v>14.587515587342239</v>
      </c>
    </row>
    <row r="19" spans="1:11" s="3" customFormat="1" ht="41.25" customHeight="1" x14ac:dyDescent="0.3">
      <c r="A19" s="26">
        <v>3</v>
      </c>
      <c r="B19" s="27" t="s">
        <v>39</v>
      </c>
      <c r="C19" s="47">
        <f>SUM(C20:C21)</f>
        <v>103569.2</v>
      </c>
      <c r="D19" s="47"/>
      <c r="E19" s="47"/>
      <c r="F19" s="47"/>
      <c r="G19" s="47">
        <f>SUM(G20:G21)</f>
        <v>101094.5</v>
      </c>
      <c r="H19" s="48">
        <f t="shared" si="1"/>
        <v>97.610583069097771</v>
      </c>
      <c r="I19" s="47">
        <f>SUM(I20:I21)</f>
        <v>48267.9</v>
      </c>
      <c r="J19" s="48">
        <f>I19*100/C19</f>
        <v>46.604492455285936</v>
      </c>
    </row>
    <row r="20" spans="1:11" s="8" customFormat="1" ht="18" customHeight="1" x14ac:dyDescent="0.3">
      <c r="A20" s="31"/>
      <c r="B20" s="29" t="s">
        <v>14</v>
      </c>
      <c r="C20" s="44">
        <v>64836</v>
      </c>
      <c r="D20" s="44"/>
      <c r="E20" s="44"/>
      <c r="F20" s="44"/>
      <c r="G20" s="44">
        <v>62507.7</v>
      </c>
      <c r="H20" s="46">
        <f t="shared" si="1"/>
        <v>96.408939478067737</v>
      </c>
      <c r="I20" s="44">
        <v>23975.200000000001</v>
      </c>
      <c r="J20" s="44">
        <f t="shared" si="0"/>
        <v>36.978221975445742</v>
      </c>
    </row>
    <row r="21" spans="1:11" s="5" customFormat="1" ht="27.6" x14ac:dyDescent="0.3">
      <c r="A21" s="31"/>
      <c r="B21" s="29" t="s">
        <v>15</v>
      </c>
      <c r="C21" s="44">
        <v>38733.199999999997</v>
      </c>
      <c r="D21" s="44"/>
      <c r="E21" s="44"/>
      <c r="F21" s="44"/>
      <c r="G21" s="44">
        <v>38586.800000000003</v>
      </c>
      <c r="H21" s="46">
        <f t="shared" si="1"/>
        <v>99.622029679964498</v>
      </c>
      <c r="I21" s="44">
        <v>24292.7</v>
      </c>
      <c r="J21" s="44">
        <f t="shared" si="0"/>
        <v>62.718030010430333</v>
      </c>
    </row>
    <row r="22" spans="1:11" s="3" customFormat="1" ht="27.6" x14ac:dyDescent="0.3">
      <c r="A22" s="26">
        <v>4</v>
      </c>
      <c r="B22" s="27" t="s">
        <v>40</v>
      </c>
      <c r="C22" s="47">
        <f>SUM(C23:C24)</f>
        <v>78846.400000000009</v>
      </c>
      <c r="D22" s="47"/>
      <c r="E22" s="47"/>
      <c r="F22" s="47"/>
      <c r="G22" s="47">
        <f>SUM(G23:G24)</f>
        <v>35080.1</v>
      </c>
      <c r="H22" s="48">
        <f t="shared" si="1"/>
        <v>44.491695245439232</v>
      </c>
      <c r="I22" s="47">
        <f>SUM(I23:I24)</f>
        <v>29823.5</v>
      </c>
      <c r="J22" s="47">
        <f t="shared" si="0"/>
        <v>37.824808742060512</v>
      </c>
      <c r="K22" s="4"/>
    </row>
    <row r="23" spans="1:11" s="5" customFormat="1" ht="41.4" x14ac:dyDescent="0.3">
      <c r="A23" s="31"/>
      <c r="B23" s="29" t="s">
        <v>41</v>
      </c>
      <c r="C23" s="44">
        <v>78327.3</v>
      </c>
      <c r="D23" s="44"/>
      <c r="E23" s="44"/>
      <c r="F23" s="44"/>
      <c r="G23" s="44">
        <v>34683.199999999997</v>
      </c>
      <c r="H23" s="46">
        <f t="shared" si="1"/>
        <v>44.279836021412706</v>
      </c>
      <c r="I23" s="44">
        <v>29661.5</v>
      </c>
      <c r="J23" s="44">
        <f t="shared" si="0"/>
        <v>37.868661373493019</v>
      </c>
    </row>
    <row r="24" spans="1:11" s="5" customFormat="1" ht="27.6" x14ac:dyDescent="0.3">
      <c r="A24" s="31"/>
      <c r="B24" s="29" t="s">
        <v>16</v>
      </c>
      <c r="C24" s="44">
        <v>519.1</v>
      </c>
      <c r="D24" s="44"/>
      <c r="E24" s="44"/>
      <c r="F24" s="44"/>
      <c r="G24" s="44">
        <v>396.9</v>
      </c>
      <c r="H24" s="46">
        <f t="shared" si="1"/>
        <v>76.459256405316893</v>
      </c>
      <c r="I24" s="44">
        <v>162</v>
      </c>
      <c r="J24" s="44">
        <f t="shared" si="0"/>
        <v>31.2078597572722</v>
      </c>
    </row>
    <row r="25" spans="1:11" s="5" customFormat="1" ht="30" customHeight="1" x14ac:dyDescent="0.3">
      <c r="A25" s="26">
        <v>5</v>
      </c>
      <c r="B25" s="27" t="s">
        <v>42</v>
      </c>
      <c r="C25" s="47">
        <f>SUM(C26:C28)</f>
        <v>107435.9</v>
      </c>
      <c r="D25" s="47"/>
      <c r="E25" s="47"/>
      <c r="F25" s="47"/>
      <c r="G25" s="47">
        <f>SUM(G26:G28)</f>
        <v>9868.1</v>
      </c>
      <c r="H25" s="48">
        <f t="shared" si="1"/>
        <v>9.1851047927182634</v>
      </c>
      <c r="I25" s="47">
        <f>SUM(I26:I28)</f>
        <v>6702.8</v>
      </c>
      <c r="J25" s="47">
        <f t="shared" si="0"/>
        <v>6.2388829059932487</v>
      </c>
    </row>
    <row r="26" spans="1:11" s="5" customFormat="1" ht="27.6" x14ac:dyDescent="0.3">
      <c r="A26" s="31"/>
      <c r="B26" s="29" t="s">
        <v>25</v>
      </c>
      <c r="C26" s="44">
        <v>64311</v>
      </c>
      <c r="D26" s="44"/>
      <c r="E26" s="44"/>
      <c r="F26" s="44"/>
      <c r="G26" s="44">
        <v>0</v>
      </c>
      <c r="H26" s="46">
        <f t="shared" si="1"/>
        <v>0</v>
      </c>
      <c r="I26" s="44">
        <v>0</v>
      </c>
      <c r="J26" s="44">
        <f t="shared" si="0"/>
        <v>0</v>
      </c>
    </row>
    <row r="27" spans="1:11" s="5" customFormat="1" x14ac:dyDescent="0.3">
      <c r="A27" s="31"/>
      <c r="B27" s="29" t="s">
        <v>27</v>
      </c>
      <c r="C27" s="44">
        <v>15316</v>
      </c>
      <c r="D27" s="44"/>
      <c r="E27" s="44"/>
      <c r="F27" s="44"/>
      <c r="G27" s="44">
        <v>1957.1</v>
      </c>
      <c r="H27" s="46">
        <f t="shared" si="1"/>
        <v>12.778140506659703</v>
      </c>
      <c r="I27" s="44">
        <v>601</v>
      </c>
      <c r="J27" s="44">
        <f t="shared" si="0"/>
        <v>3.92400104465918</v>
      </c>
    </row>
    <row r="28" spans="1:11" s="5" customFormat="1" ht="41.4" x14ac:dyDescent="0.3">
      <c r="A28" s="31"/>
      <c r="B28" s="29" t="s">
        <v>26</v>
      </c>
      <c r="C28" s="44">
        <v>27808.9</v>
      </c>
      <c r="D28" s="44"/>
      <c r="E28" s="44"/>
      <c r="F28" s="44"/>
      <c r="G28" s="44">
        <v>7911</v>
      </c>
      <c r="H28" s="46">
        <f t="shared" si="1"/>
        <v>28.447727166482672</v>
      </c>
      <c r="I28" s="44">
        <v>6101.8</v>
      </c>
      <c r="J28" s="44">
        <f t="shared" si="0"/>
        <v>21.941896299386165</v>
      </c>
    </row>
    <row r="29" spans="1:11" s="3" customFormat="1" ht="27.6" x14ac:dyDescent="0.3">
      <c r="A29" s="26">
        <v>6</v>
      </c>
      <c r="B29" s="11" t="s">
        <v>43</v>
      </c>
      <c r="C29" s="47">
        <f>SUM(C30:C32)</f>
        <v>326837.30000000005</v>
      </c>
      <c r="D29" s="47"/>
      <c r="E29" s="47"/>
      <c r="F29" s="47"/>
      <c r="G29" s="47">
        <f>SUM(G30:G32)</f>
        <v>301950.5</v>
      </c>
      <c r="H29" s="48">
        <f t="shared" si="1"/>
        <v>92.385569211347658</v>
      </c>
      <c r="I29" s="47">
        <f>SUM(I30:I32)</f>
        <v>9662.1999999999989</v>
      </c>
      <c r="J29" s="47">
        <f t="shared" si="0"/>
        <v>2.9562721268349716</v>
      </c>
    </row>
    <row r="30" spans="1:11" s="5" customFormat="1" ht="31.5" customHeight="1" x14ac:dyDescent="0.3">
      <c r="A30" s="31"/>
      <c r="B30" s="29" t="s">
        <v>17</v>
      </c>
      <c r="C30" s="44">
        <v>4061.4</v>
      </c>
      <c r="D30" s="44"/>
      <c r="E30" s="44"/>
      <c r="F30" s="44"/>
      <c r="G30" s="44">
        <v>1239.4000000000001</v>
      </c>
      <c r="H30" s="46">
        <f t="shared" si="1"/>
        <v>30.516570640665783</v>
      </c>
      <c r="I30" s="44">
        <v>962.4</v>
      </c>
      <c r="J30" s="44">
        <f t="shared" si="0"/>
        <v>23.696262372580883</v>
      </c>
    </row>
    <row r="31" spans="1:11" s="5" customFormat="1" ht="29.25" customHeight="1" x14ac:dyDescent="0.3">
      <c r="A31" s="31"/>
      <c r="B31" s="29" t="s">
        <v>18</v>
      </c>
      <c r="C31" s="44">
        <v>313373.90000000002</v>
      </c>
      <c r="D31" s="44"/>
      <c r="E31" s="44"/>
      <c r="F31" s="44"/>
      <c r="G31" s="44">
        <v>300711.09999999998</v>
      </c>
      <c r="H31" s="46">
        <f t="shared" si="1"/>
        <v>95.959204005183565</v>
      </c>
      <c r="I31" s="44">
        <v>8699.7999999999993</v>
      </c>
      <c r="J31" s="44">
        <f t="shared" si="0"/>
        <v>2.7761724891575201</v>
      </c>
    </row>
    <row r="32" spans="1:11" s="5" customFormat="1" ht="29.25" customHeight="1" x14ac:dyDescent="0.3">
      <c r="A32" s="31"/>
      <c r="B32" s="29" t="s">
        <v>28</v>
      </c>
      <c r="C32" s="44">
        <v>9402</v>
      </c>
      <c r="D32" s="44"/>
      <c r="E32" s="44"/>
      <c r="F32" s="44"/>
      <c r="G32" s="44">
        <v>0</v>
      </c>
      <c r="H32" s="46">
        <f t="shared" si="1"/>
        <v>0</v>
      </c>
      <c r="I32" s="44">
        <v>0</v>
      </c>
      <c r="J32" s="44">
        <f t="shared" si="0"/>
        <v>0</v>
      </c>
    </row>
    <row r="33" spans="1:12" s="3" customFormat="1" ht="33" customHeight="1" x14ac:dyDescent="0.3">
      <c r="A33" s="26">
        <v>7</v>
      </c>
      <c r="B33" s="11" t="s">
        <v>44</v>
      </c>
      <c r="C33" s="47">
        <f>SUM(C34:C34)</f>
        <v>2368183</v>
      </c>
      <c r="D33" s="47"/>
      <c r="E33" s="47"/>
      <c r="F33" s="47"/>
      <c r="G33" s="47">
        <f>SUM(G34:G34)</f>
        <v>1207245.7</v>
      </c>
      <c r="H33" s="48">
        <f t="shared" si="1"/>
        <v>50.97772004950631</v>
      </c>
      <c r="I33" s="47">
        <f>SUM(I34:I34)</f>
        <v>253050.1</v>
      </c>
      <c r="J33" s="47">
        <f t="shared" si="0"/>
        <v>10.685411558143944</v>
      </c>
      <c r="L33" s="39"/>
    </row>
    <row r="34" spans="1:12" s="5" customFormat="1" x14ac:dyDescent="0.3">
      <c r="A34" s="31"/>
      <c r="B34" s="29" t="s">
        <v>19</v>
      </c>
      <c r="C34" s="44">
        <v>2368183</v>
      </c>
      <c r="D34" s="44"/>
      <c r="E34" s="44"/>
      <c r="F34" s="44"/>
      <c r="G34" s="44">
        <v>1207245.7</v>
      </c>
      <c r="H34" s="45">
        <f t="shared" si="1"/>
        <v>50.97772004950631</v>
      </c>
      <c r="I34" s="44">
        <v>253050.1</v>
      </c>
      <c r="J34" s="42">
        <f t="shared" si="0"/>
        <v>10.685411558143944</v>
      </c>
    </row>
    <row r="35" spans="1:12" s="7" customFormat="1" ht="33" customHeight="1" x14ac:dyDescent="0.3">
      <c r="A35" s="26">
        <v>8</v>
      </c>
      <c r="B35" s="11" t="s">
        <v>45</v>
      </c>
      <c r="C35" s="47">
        <f>SUM(C36:C37)</f>
        <v>964</v>
      </c>
      <c r="D35" s="47"/>
      <c r="E35" s="47"/>
      <c r="F35" s="47"/>
      <c r="G35" s="47">
        <f>SUM(G36:G37)</f>
        <v>64</v>
      </c>
      <c r="H35" s="48">
        <f t="shared" si="1"/>
        <v>6.6390041493775938</v>
      </c>
      <c r="I35" s="47">
        <f>SUM(I36:I37)</f>
        <v>64</v>
      </c>
      <c r="J35" s="47">
        <f t="shared" si="0"/>
        <v>6.6390041493775938</v>
      </c>
      <c r="K35" s="6"/>
    </row>
    <row r="36" spans="1:12" s="8" customFormat="1" x14ac:dyDescent="0.3">
      <c r="A36" s="31"/>
      <c r="B36" s="29" t="s">
        <v>20</v>
      </c>
      <c r="C36" s="44">
        <v>800</v>
      </c>
      <c r="D36" s="44"/>
      <c r="E36" s="44"/>
      <c r="F36" s="44"/>
      <c r="G36" s="44">
        <v>0</v>
      </c>
      <c r="H36" s="45">
        <f t="shared" si="1"/>
        <v>0</v>
      </c>
      <c r="I36" s="44">
        <v>0</v>
      </c>
      <c r="J36" s="42">
        <f t="shared" si="0"/>
        <v>0</v>
      </c>
    </row>
    <row r="37" spans="1:12" s="8" customFormat="1" x14ac:dyDescent="0.3">
      <c r="A37" s="31"/>
      <c r="B37" s="29" t="s">
        <v>21</v>
      </c>
      <c r="C37" s="44">
        <v>164</v>
      </c>
      <c r="D37" s="44"/>
      <c r="E37" s="44"/>
      <c r="F37" s="44"/>
      <c r="G37" s="44">
        <v>64</v>
      </c>
      <c r="H37" s="45">
        <f t="shared" si="1"/>
        <v>39.024390243902438</v>
      </c>
      <c r="I37" s="44">
        <v>64</v>
      </c>
      <c r="J37" s="42">
        <f t="shared" si="0"/>
        <v>39.024390243902438</v>
      </c>
    </row>
    <row r="38" spans="1:12" s="3" customFormat="1" ht="30.75" customHeight="1" x14ac:dyDescent="0.3">
      <c r="A38" s="26">
        <v>9</v>
      </c>
      <c r="B38" s="11" t="s">
        <v>46</v>
      </c>
      <c r="C38" s="47">
        <f>SUM(C39:C40)</f>
        <v>14193.5</v>
      </c>
      <c r="D38" s="47"/>
      <c r="E38" s="47"/>
      <c r="F38" s="47"/>
      <c r="G38" s="47">
        <f>SUM(G39:G40)</f>
        <v>6292.2</v>
      </c>
      <c r="H38" s="48">
        <f t="shared" si="1"/>
        <v>44.331560221228024</v>
      </c>
      <c r="I38" s="47">
        <f>SUM(I39:I40)</f>
        <v>1434.1</v>
      </c>
      <c r="J38" s="47">
        <f t="shared" si="0"/>
        <v>10.10392080882094</v>
      </c>
    </row>
    <row r="39" spans="1:12" s="5" customFormat="1" x14ac:dyDescent="0.3">
      <c r="A39" s="31"/>
      <c r="B39" s="29" t="s">
        <v>22</v>
      </c>
      <c r="C39" s="44">
        <v>11015.7</v>
      </c>
      <c r="D39" s="44"/>
      <c r="E39" s="44"/>
      <c r="F39" s="44"/>
      <c r="G39" s="44">
        <v>4429.5</v>
      </c>
      <c r="H39" s="45">
        <f>G39*100/C39</f>
        <v>40.210790054195371</v>
      </c>
      <c r="I39" s="44">
        <v>1434.1</v>
      </c>
      <c r="J39" s="44">
        <f>I39*100/C39</f>
        <v>13.018691503944369</v>
      </c>
    </row>
    <row r="40" spans="1:12" s="5" customFormat="1" x14ac:dyDescent="0.3">
      <c r="A40" s="31"/>
      <c r="B40" s="29" t="s">
        <v>23</v>
      </c>
      <c r="C40" s="44">
        <v>3177.8</v>
      </c>
      <c r="D40" s="44"/>
      <c r="E40" s="44"/>
      <c r="F40" s="44"/>
      <c r="G40" s="44">
        <v>1862.7</v>
      </c>
      <c r="H40" s="45">
        <f>G40*100/C40</f>
        <v>58.616023664170179</v>
      </c>
      <c r="I40" s="44">
        <v>0</v>
      </c>
      <c r="J40" s="44">
        <f>I40*100/C40</f>
        <v>0</v>
      </c>
    </row>
    <row r="41" spans="1:12" s="3" customFormat="1" ht="33" customHeight="1" x14ac:dyDescent="0.3">
      <c r="A41" s="26">
        <v>10</v>
      </c>
      <c r="B41" s="11" t="s">
        <v>47</v>
      </c>
      <c r="C41" s="47">
        <v>26699.8</v>
      </c>
      <c r="D41" s="47"/>
      <c r="E41" s="47"/>
      <c r="F41" s="47"/>
      <c r="G41" s="47">
        <v>11547.6</v>
      </c>
      <c r="H41" s="48">
        <f t="shared" si="1"/>
        <v>43.249762170503153</v>
      </c>
      <c r="I41" s="47">
        <v>5389.5</v>
      </c>
      <c r="J41" s="47">
        <f t="shared" ref="J41" si="2">I41*100/C41</f>
        <v>20.185544461007201</v>
      </c>
      <c r="K41" s="7"/>
    </row>
    <row r="42" spans="1:12" s="3" customFormat="1" ht="27.6" x14ac:dyDescent="0.3">
      <c r="A42" s="26">
        <v>11</v>
      </c>
      <c r="B42" s="11" t="s">
        <v>48</v>
      </c>
      <c r="C42" s="47">
        <v>468845.2</v>
      </c>
      <c r="D42" s="47"/>
      <c r="E42" s="47"/>
      <c r="F42" s="47"/>
      <c r="G42" s="47">
        <v>374628.8</v>
      </c>
      <c r="H42" s="48">
        <f t="shared" ref="H42:H47" si="3">G42*100/C42</f>
        <v>79.904582578642163</v>
      </c>
      <c r="I42" s="47">
        <v>162353.70000000001</v>
      </c>
      <c r="J42" s="47">
        <f t="shared" ref="J42:J48" si="4">I42*100/C42</f>
        <v>34.62842319810462</v>
      </c>
    </row>
    <row r="43" spans="1:12" s="3" customFormat="1" ht="27.6" x14ac:dyDescent="0.3">
      <c r="A43" s="26">
        <v>12</v>
      </c>
      <c r="B43" s="11" t="s">
        <v>29</v>
      </c>
      <c r="C43" s="47">
        <v>2950.6</v>
      </c>
      <c r="D43" s="47"/>
      <c r="E43" s="47"/>
      <c r="F43" s="47"/>
      <c r="G43" s="47">
        <v>2100.6</v>
      </c>
      <c r="H43" s="48">
        <f t="shared" si="3"/>
        <v>71.19229987121264</v>
      </c>
      <c r="I43" s="47">
        <v>950.3</v>
      </c>
      <c r="J43" s="47">
        <f t="shared" si="4"/>
        <v>32.207008743984275</v>
      </c>
    </row>
    <row r="44" spans="1:12" s="3" customFormat="1" ht="27.6" x14ac:dyDescent="0.3">
      <c r="A44" s="26">
        <v>13</v>
      </c>
      <c r="B44" s="11" t="s">
        <v>30</v>
      </c>
      <c r="C44" s="47">
        <f>SUM(C45:C46)</f>
        <v>3341.6</v>
      </c>
      <c r="D44" s="47"/>
      <c r="E44" s="47"/>
      <c r="F44" s="47"/>
      <c r="G44" s="47">
        <f>SUM(G45:G46)</f>
        <v>2131.6</v>
      </c>
      <c r="H44" s="48">
        <f t="shared" si="3"/>
        <v>63.789801292793875</v>
      </c>
      <c r="I44" s="47">
        <f>SUM(I45:I46)</f>
        <v>1033.7</v>
      </c>
      <c r="J44" s="47">
        <f t="shared" si="4"/>
        <v>30.934282978214029</v>
      </c>
    </row>
    <row r="45" spans="1:12" s="3" customFormat="1" ht="21" customHeight="1" x14ac:dyDescent="0.3">
      <c r="A45" s="51"/>
      <c r="B45" s="32" t="s">
        <v>31</v>
      </c>
      <c r="C45" s="42">
        <v>188</v>
      </c>
      <c r="D45" s="42"/>
      <c r="E45" s="42"/>
      <c r="F45" s="42"/>
      <c r="G45" s="42">
        <v>188</v>
      </c>
      <c r="H45" s="45">
        <f t="shared" si="3"/>
        <v>100</v>
      </c>
      <c r="I45" s="42">
        <v>61.9</v>
      </c>
      <c r="J45" s="42">
        <f t="shared" si="4"/>
        <v>32.925531914893618</v>
      </c>
    </row>
    <row r="46" spans="1:12" s="3" customFormat="1" x14ac:dyDescent="0.3">
      <c r="A46" s="51"/>
      <c r="B46" s="32" t="s">
        <v>32</v>
      </c>
      <c r="C46" s="42">
        <v>3153.6</v>
      </c>
      <c r="D46" s="42"/>
      <c r="E46" s="42"/>
      <c r="F46" s="42"/>
      <c r="G46" s="42">
        <v>1943.6</v>
      </c>
      <c r="H46" s="45">
        <f t="shared" si="3"/>
        <v>61.631151699644853</v>
      </c>
      <c r="I46" s="42">
        <v>971.8</v>
      </c>
      <c r="J46" s="42">
        <f t="shared" si="4"/>
        <v>30.815575849822427</v>
      </c>
    </row>
    <row r="47" spans="1:12" s="3" customFormat="1" ht="69" x14ac:dyDescent="0.3">
      <c r="A47" s="53">
        <v>14</v>
      </c>
      <c r="B47" s="52" t="s">
        <v>49</v>
      </c>
      <c r="C47" s="54">
        <v>4892.5</v>
      </c>
      <c r="D47" s="54"/>
      <c r="E47" s="54"/>
      <c r="F47" s="54"/>
      <c r="G47" s="54">
        <v>1619.9</v>
      </c>
      <c r="H47" s="55">
        <f t="shared" si="3"/>
        <v>33.109862033725086</v>
      </c>
      <c r="I47" s="54">
        <v>407.8</v>
      </c>
      <c r="J47" s="54">
        <f t="shared" si="4"/>
        <v>8.3352069494123651</v>
      </c>
    </row>
    <row r="48" spans="1:12" s="4" customFormat="1" ht="18.75" customHeight="1" x14ac:dyDescent="0.3">
      <c r="A48" s="41"/>
      <c r="B48" s="33" t="s">
        <v>7</v>
      </c>
      <c r="C48" s="49">
        <f>C10+C16+C19+C22+C25+C29+C33+C35+C38+C41+C42+C43+C44+C47</f>
        <v>9111038.7000000011</v>
      </c>
      <c r="D48" s="49"/>
      <c r="E48" s="49"/>
      <c r="F48" s="49"/>
      <c r="G48" s="49">
        <f>G10+G16+G19+G22+G25+G29+G33+G35+G38+G41+G42+G43+G44+G47</f>
        <v>7335886.8999999985</v>
      </c>
      <c r="H48" s="50">
        <f t="shared" ref="H48" si="5">G48*100/C48</f>
        <v>80.516471738836955</v>
      </c>
      <c r="I48" s="49">
        <f>I10+I16+I19+I22+I25+I29+I33+I35+I38+I41+I42+I43+I44+I47</f>
        <v>2346990.2000000002</v>
      </c>
      <c r="J48" s="49">
        <f t="shared" si="4"/>
        <v>25.759853264589911</v>
      </c>
    </row>
    <row r="49" spans="1:10" s="2" customFormat="1" x14ac:dyDescent="0.3">
      <c r="A49" s="12"/>
      <c r="B49" s="12"/>
      <c r="C49" s="40"/>
      <c r="D49" s="12"/>
      <c r="E49" s="12"/>
      <c r="F49" s="12"/>
      <c r="G49" s="12"/>
      <c r="H49" s="12"/>
      <c r="I49" s="14"/>
      <c r="J49" s="13"/>
    </row>
    <row r="50" spans="1:10" s="2" customFormat="1" x14ac:dyDescent="0.3">
      <c r="A50" s="12"/>
      <c r="B50" s="12"/>
      <c r="C50" s="15"/>
      <c r="D50" s="12"/>
      <c r="E50" s="15"/>
      <c r="F50" s="15"/>
      <c r="G50" s="15"/>
      <c r="H50" s="15"/>
      <c r="I50" s="15"/>
      <c r="J50" s="13"/>
    </row>
    <row r="51" spans="1:10" s="2" customFormat="1" x14ac:dyDescent="0.3">
      <c r="A51" s="12"/>
      <c r="B51" s="15"/>
      <c r="C51" s="16"/>
      <c r="D51" s="15"/>
      <c r="E51" s="15"/>
      <c r="F51" s="15"/>
      <c r="G51" s="16"/>
      <c r="H51" s="15"/>
      <c r="I51" s="17"/>
      <c r="J51" s="16"/>
    </row>
    <row r="52" spans="1:10" s="2" customFormat="1" x14ac:dyDescent="0.3">
      <c r="A52" s="12"/>
      <c r="B52" s="15"/>
      <c r="C52" s="16"/>
      <c r="D52" s="15"/>
      <c r="E52" s="15"/>
      <c r="F52" s="15"/>
      <c r="G52" s="15"/>
      <c r="H52" s="15"/>
      <c r="I52" s="17"/>
      <c r="J52" s="13"/>
    </row>
    <row r="53" spans="1:10" s="2" customFormat="1" x14ac:dyDescent="0.3">
      <c r="A53" s="12"/>
      <c r="B53" s="15"/>
      <c r="C53" s="16"/>
      <c r="D53" s="15"/>
      <c r="E53" s="15"/>
      <c r="F53" s="15"/>
      <c r="G53" s="15"/>
      <c r="H53" s="15"/>
      <c r="I53" s="17"/>
      <c r="J53" s="13"/>
    </row>
    <row r="54" spans="1:10" s="2" customFormat="1" x14ac:dyDescent="0.3">
      <c r="A54" s="12"/>
      <c r="B54" s="15"/>
      <c r="C54" s="15"/>
      <c r="D54" s="15"/>
      <c r="E54" s="15"/>
      <c r="F54" s="15"/>
      <c r="G54" s="15"/>
      <c r="H54" s="15"/>
      <c r="I54" s="17"/>
      <c r="J54" s="13"/>
    </row>
    <row r="55" spans="1:10" s="2" customFormat="1" x14ac:dyDescent="0.3">
      <c r="A55" s="12"/>
      <c r="B55" s="15"/>
      <c r="C55" s="18"/>
      <c r="D55" s="15"/>
      <c r="E55" s="15"/>
      <c r="F55" s="15"/>
      <c r="G55" s="15"/>
      <c r="H55" s="15"/>
      <c r="I55" s="17"/>
      <c r="J55" s="13"/>
    </row>
    <row r="56" spans="1:10" s="2" customFormat="1" x14ac:dyDescent="0.3">
      <c r="A56" s="12"/>
      <c r="B56" s="15"/>
      <c r="C56" s="15"/>
      <c r="D56" s="15"/>
      <c r="E56" s="15"/>
      <c r="F56" s="15"/>
      <c r="G56" s="15"/>
      <c r="H56" s="15"/>
      <c r="I56" s="17"/>
      <c r="J56" s="13"/>
    </row>
    <row r="57" spans="1:10" s="2" customFormat="1" x14ac:dyDescent="0.3">
      <c r="A57" s="12"/>
      <c r="B57" s="15"/>
      <c r="C57" s="15"/>
      <c r="D57" s="15"/>
      <c r="E57" s="15"/>
      <c r="F57" s="15"/>
      <c r="G57" s="15"/>
      <c r="H57" s="15"/>
      <c r="I57" s="19"/>
      <c r="J57" s="13"/>
    </row>
    <row r="58" spans="1:10" s="2" customFormat="1" x14ac:dyDescent="0.3">
      <c r="A58" s="12"/>
      <c r="B58" s="15"/>
      <c r="C58" s="15"/>
      <c r="D58" s="15"/>
      <c r="E58" s="15"/>
      <c r="F58" s="15"/>
      <c r="G58" s="20"/>
      <c r="H58" s="15"/>
      <c r="I58" s="17"/>
      <c r="J58" s="13"/>
    </row>
    <row r="59" spans="1:10" s="2" customFormat="1" x14ac:dyDescent="0.3">
      <c r="A59" s="12"/>
      <c r="B59" s="15"/>
      <c r="C59" s="15"/>
      <c r="D59" s="15"/>
      <c r="E59" s="15"/>
      <c r="F59" s="15"/>
      <c r="G59" s="15"/>
      <c r="H59" s="15"/>
      <c r="I59" s="17"/>
      <c r="J59" s="13"/>
    </row>
    <row r="60" spans="1:10" s="2" customFormat="1" x14ac:dyDescent="0.3">
      <c r="A60" s="12"/>
      <c r="B60" s="18"/>
      <c r="C60" s="15"/>
      <c r="D60" s="15"/>
      <c r="E60" s="15"/>
      <c r="F60" s="15"/>
      <c r="G60" s="15"/>
      <c r="H60" s="15"/>
      <c r="I60" s="17"/>
      <c r="J60" s="13"/>
    </row>
    <row r="61" spans="1:10" s="2" customFormat="1" x14ac:dyDescent="0.3">
      <c r="A61" s="12"/>
      <c r="B61" s="15"/>
      <c r="C61" s="15"/>
      <c r="D61" s="15"/>
      <c r="E61" s="15"/>
      <c r="F61" s="15"/>
      <c r="G61" s="15"/>
      <c r="H61" s="15"/>
      <c r="I61" s="17"/>
      <c r="J61" s="13"/>
    </row>
    <row r="62" spans="1:10" x14ac:dyDescent="0.3">
      <c r="A62" s="12"/>
      <c r="B62" s="12"/>
      <c r="C62" s="15"/>
      <c r="D62" s="9"/>
      <c r="E62" s="9"/>
      <c r="F62" s="9"/>
      <c r="G62" s="9"/>
      <c r="H62" s="9"/>
      <c r="I62" s="21"/>
    </row>
    <row r="63" spans="1:10" x14ac:dyDescent="0.3">
      <c r="A63" s="12"/>
      <c r="B63" s="15"/>
      <c r="C63" s="15"/>
      <c r="D63" s="9"/>
      <c r="E63" s="9"/>
      <c r="F63" s="9"/>
      <c r="G63" s="9"/>
      <c r="H63" s="9"/>
      <c r="I63" s="21"/>
    </row>
    <row r="64" spans="1:10" x14ac:dyDescent="0.3">
      <c r="A64" s="12"/>
      <c r="B64" s="15"/>
      <c r="C64" s="15"/>
      <c r="D64" s="9"/>
      <c r="E64" s="9"/>
      <c r="F64" s="9"/>
      <c r="G64" s="9"/>
      <c r="H64" s="9"/>
      <c r="I64" s="21"/>
    </row>
    <row r="65" spans="1:9" x14ac:dyDescent="0.3">
      <c r="A65" s="12"/>
      <c r="B65" s="15"/>
      <c r="C65" s="15"/>
      <c r="D65" s="9"/>
      <c r="E65" s="9"/>
      <c r="F65" s="9"/>
      <c r="G65" s="9"/>
      <c r="H65" s="9"/>
      <c r="I65" s="21"/>
    </row>
  </sheetData>
  <mergeCells count="12">
    <mergeCell ref="C7:C8"/>
    <mergeCell ref="B7:B8"/>
    <mergeCell ref="A7:A8"/>
    <mergeCell ref="A1:J1"/>
    <mergeCell ref="A4:J4"/>
    <mergeCell ref="A5:J5"/>
    <mergeCell ref="D7:F7"/>
    <mergeCell ref="G7:H7"/>
    <mergeCell ref="I7:J7"/>
    <mergeCell ref="A2:J2"/>
    <mergeCell ref="A3:J3"/>
    <mergeCell ref="C6:J6"/>
  </mergeCells>
  <pageMargins left="0.70866141732283472" right="0.31496062992125984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МП 2021</vt:lpstr>
      <vt:lpstr>'МП 2021'!Заголовки_для_печати</vt:lpstr>
      <vt:lpstr>'МП 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Светлана Г. Шилкина</cp:lastModifiedBy>
  <cp:lastPrinted>2022-05-17T12:48:45Z</cp:lastPrinted>
  <dcterms:created xsi:type="dcterms:W3CDTF">2012-07-10T18:14:32Z</dcterms:created>
  <dcterms:modified xsi:type="dcterms:W3CDTF">2022-05-17T12:49:46Z</dcterms:modified>
</cp:coreProperties>
</file>